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07\"/>
    </mc:Choice>
  </mc:AlternateContent>
  <bookViews>
    <workbookView xWindow="360" yWindow="120" windowWidth="11340" windowHeight="5520"/>
  </bookViews>
  <sheets>
    <sheet name="Model" sheetId="2" r:id="rId1"/>
    <sheet name="Model_STS" sheetId="12" state="veryHidden" r:id="rId2"/>
    <sheet name="STS_1" sheetId="13" r:id="rId3"/>
  </sheets>
  <definedNames>
    <definedName name="ChartData" localSheetId="2">STS_1!$K$5:$K$14</definedName>
    <definedName name="InputValues" localSheetId="2">STS_1!$A$5:$A$14</definedName>
    <definedName name="OutputAddresses" localSheetId="2">STS_1!$B$4:$C$4</definedName>
    <definedName name="OutputValues" localSheetId="2">STS_1!$B$5:$C$14</definedName>
    <definedName name="Price">Model!$B$13</definedName>
    <definedName name="_xlnm.Print_Area" localSheetId="0">Model!$A$1:$J$17</definedName>
    <definedName name="Profit">Model!$B$17</definedName>
    <definedName name="solver_adj" localSheetId="0" hidden="1">Model!$B$13</definedName>
    <definedName name="solver_cvg" localSheetId="0" hidden="1">0.0001</definedName>
    <definedName name="solver_drv" localSheetId="0" hidden="1">1</definedName>
    <definedName name="solver_eng" localSheetId="0" hidden="1">1</definedName>
    <definedName name="solver_est" localSheetId="0" hidden="1">1</definedName>
    <definedName name="solver_ibd" localSheetId="0" hidden="1">2</definedName>
    <definedName name="solver_itr" localSheetId="0" hidden="1">100</definedName>
    <definedName name="solver_lhs1" localSheetId="0" hidden="1">Model!$B$13</definedName>
    <definedName name="solver_lin" localSheetId="0" hidden="1">2</definedName>
    <definedName name="solver_lva" localSheetId="0" hidden="1">2</definedName>
    <definedName name="solver_mip" localSheetId="0" hidden="1">5000</definedName>
    <definedName name="solver_mni" localSheetId="0" hidden="1">30</definedName>
    <definedName name="solver_mrt" localSheetId="0" hidden="1">0.075</definedName>
    <definedName name="solver_neg" localSheetId="0" hidden="1">2</definedName>
    <definedName name="solver_nod" localSheetId="0" hidden="1">5000</definedName>
    <definedName name="solver_num" localSheetId="0" hidden="1">1</definedName>
    <definedName name="solver_nwt" localSheetId="0" hidden="1">1</definedName>
    <definedName name="solver_ofx" localSheetId="0" hidden="1">2</definedName>
    <definedName name="solver_opt" localSheetId="0" hidden="1">Model!$B$17</definedName>
    <definedName name="solver_piv" localSheetId="0" hidden="1">0.000001</definedName>
    <definedName name="solver_pre" localSheetId="0" hidden="1">0.000001</definedName>
    <definedName name="solver_pro" localSheetId="0" hidden="1">2</definedName>
    <definedName name="solver_rbv" localSheetId="0" hidden="1">1</definedName>
    <definedName name="solver_red" localSheetId="0" hidden="1">0.000001</definedName>
    <definedName name="solver_rel1" localSheetId="0" hidden="1">3</definedName>
    <definedName name="solver_reo" localSheetId="0" hidden="1">2</definedName>
    <definedName name="solver_rep" localSheetId="0" hidden="1">2</definedName>
    <definedName name="solver_rhs1" localSheetId="0" hidden="1">UnitCost</definedName>
    <definedName name="solver_rlx" localSheetId="0" hidden="1">2</definedName>
    <definedName name="solver_scl" localSheetId="0" hidden="1">2</definedName>
    <definedName name="solver_sho" localSheetId="0" hidden="1">2</definedName>
    <definedName name="solver_ssz" localSheetId="0" hidden="1">100</definedName>
    <definedName name="solver_std" localSheetId="0" hidden="1">1</definedName>
    <definedName name="solver_tim" localSheetId="0" hidden="1">100</definedName>
    <definedName name="solver_tol" localSheetId="0" hidden="1">0.0005</definedName>
    <definedName name="solver_typ" localSheetId="0" hidden="1">1</definedName>
    <definedName name="solver_val" localSheetId="0" hidden="1">0</definedName>
    <definedName name="solver_ver" localSheetId="0" hidden="1">2</definedName>
    <definedName name="UnitCost">Model!$B$6</definedName>
  </definedNames>
  <calcPr calcId="152511" iterate="1"/>
</workbook>
</file>

<file path=xl/calcChain.xml><?xml version="1.0" encoding="utf-8"?>
<calcChain xmlns="http://schemas.openxmlformats.org/spreadsheetml/2006/main">
  <c r="K1" i="13" l="1"/>
  <c r="J4" i="13"/>
  <c r="K14" i="13" s="1"/>
  <c r="B9" i="2"/>
  <c r="B14" i="2" s="1"/>
  <c r="K7" i="13" l="1"/>
  <c r="K11" i="13"/>
  <c r="K8" i="13"/>
  <c r="K12" i="13"/>
  <c r="K5" i="13"/>
  <c r="K9" i="13"/>
  <c r="K13" i="13"/>
  <c r="K6" i="13"/>
  <c r="K10" i="13"/>
  <c r="B16" i="2"/>
  <c r="B15" i="2"/>
  <c r="B17" i="2" l="1"/>
</calcChain>
</file>

<file path=xl/comments1.xml><?xml version="1.0" encoding="utf-8"?>
<comments xmlns="http://schemas.openxmlformats.org/spreadsheetml/2006/main">
  <authors>
    <author xml:space="preserve"> Chris Albright</author>
  </authors>
  <commentList>
    <comment ref="B5" authorId="0" shapeId="0">
      <text>
        <r>
          <rPr>
            <sz val="8"/>
            <color indexed="81"/>
            <rFont val="Tahoma"/>
            <family val="2"/>
          </rPr>
          <t>Solver has converged to the current solution. All constraints are satisfied.</t>
        </r>
      </text>
    </comment>
    <comment ref="B6" authorId="0" shapeId="0">
      <text>
        <r>
          <rPr>
            <sz val="8"/>
            <color indexed="81"/>
            <rFont val="Tahoma"/>
            <family val="2"/>
          </rPr>
          <t>Solver found a solution. All constraints and optimality conditions are satisfied.</t>
        </r>
      </text>
    </comment>
    <comment ref="B7" authorId="0" shapeId="0">
      <text>
        <r>
          <rPr>
            <sz val="8"/>
            <color indexed="81"/>
            <rFont val="Tahoma"/>
            <family val="2"/>
          </rPr>
          <t>Solver has converged to the current solution. All constraints are satisfied.</t>
        </r>
      </text>
    </comment>
    <comment ref="B8" authorId="0" shapeId="0">
      <text>
        <r>
          <rPr>
            <sz val="8"/>
            <color indexed="81"/>
            <rFont val="Tahoma"/>
            <family val="2"/>
          </rPr>
          <t>Solver has converged to the current solution. All constraints are satisfied.</t>
        </r>
      </text>
    </comment>
    <comment ref="B9" authorId="0" shapeId="0">
      <text>
        <r>
          <rPr>
            <sz val="8"/>
            <color indexed="81"/>
            <rFont val="Tahoma"/>
            <family val="2"/>
          </rPr>
          <t>Solver has converged to the current solution. All constraints are satisfied.</t>
        </r>
      </text>
    </comment>
    <comment ref="B10" authorId="0" shapeId="0">
      <text>
        <r>
          <rPr>
            <sz val="8"/>
            <color indexed="81"/>
            <rFont val="Tahoma"/>
            <family val="2"/>
          </rPr>
          <t>Solver has converged to the current solution. All constraints are satisfied.</t>
        </r>
      </text>
    </comment>
    <comment ref="B11" authorId="0" shapeId="0">
      <text>
        <r>
          <rPr>
            <sz val="8"/>
            <color indexed="81"/>
            <rFont val="Tahoma"/>
            <family val="2"/>
          </rPr>
          <t>Solver has converged to the current solution. All constraints are satisfied.</t>
        </r>
      </text>
    </comment>
    <comment ref="B12" authorId="0" shapeId="0">
      <text>
        <r>
          <rPr>
            <sz val="8"/>
            <color indexed="81"/>
            <rFont val="Tahoma"/>
            <family val="2"/>
          </rPr>
          <t>Solver has converged to the current solution. All constraints are satisfied.</t>
        </r>
      </text>
    </comment>
    <comment ref="B13" authorId="0" shapeId="0">
      <text>
        <r>
          <rPr>
            <sz val="8"/>
            <color indexed="81"/>
            <rFont val="Tahoma"/>
            <family val="2"/>
          </rPr>
          <t>Solver has converged to the current solution. All constraints are satisfied.</t>
        </r>
      </text>
    </comment>
    <comment ref="B14" authorId="0" shapeId="0">
      <text>
        <r>
          <rPr>
            <sz val="8"/>
            <color indexed="81"/>
            <rFont val="Tahoma"/>
            <family val="2"/>
          </rPr>
          <t>Solver has converged to the current solution. All constraints are satisfied.</t>
        </r>
      </text>
    </comment>
  </commentList>
</comments>
</file>

<file path=xl/sharedStrings.xml><?xml version="1.0" encoding="utf-8"?>
<sst xmlns="http://schemas.openxmlformats.org/spreadsheetml/2006/main" count="28" uniqueCount="25">
  <si>
    <t>Pricing complementary products</t>
  </si>
  <si>
    <t>Suits</t>
  </si>
  <si>
    <t>Current price</t>
  </si>
  <si>
    <t>Current demand</t>
  </si>
  <si>
    <t>Elasticity</t>
  </si>
  <si>
    <t>Demand function</t>
  </si>
  <si>
    <t>Constant</t>
  </si>
  <si>
    <t>Price</t>
  </si>
  <si>
    <t>Demand</t>
  </si>
  <si>
    <t>Unit cost</t>
  </si>
  <si>
    <t>Complementary products</t>
  </si>
  <si>
    <t>Ties</t>
  </si>
  <si>
    <t>Shirts</t>
  </si>
  <si>
    <t>Units sold per suit</t>
  </si>
  <si>
    <t>Profit per unit</t>
  </si>
  <si>
    <t>Decision taking complementary products into account</t>
  </si>
  <si>
    <t>Profit from suits only</t>
  </si>
  <si>
    <t>Profit from shirts and ties</t>
  </si>
  <si>
    <t>Total profit</t>
  </si>
  <si>
    <t>$B$10</t>
  </si>
  <si>
    <t>$B$13,$B$17</t>
  </si>
  <si>
    <t>Oneway analysis for Solver model in Model worksheet</t>
  </si>
  <si>
    <t>Elasticity (cell $B$10) values along side, output cell(s) along top</t>
  </si>
  <si>
    <t>Profit</t>
  </si>
  <si>
    <t>Data for chart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</si>
</sst>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quot;$&quot;#,##0"/>
    <numFmt numFmtId="165" formatCode="0.0"/>
    <numFmt numFmtId="166" formatCode="&quot;$&quot;#,##0.00;\-&quot;$&quot;#,##0.00"/>
  </numFmts>
  <fonts count="6" x14ac:knownFonts="1">
    <font>
      <sz val="11"/>
      <name val="Calibri"/>
      <family val="2"/>
    </font>
    <font>
      <sz val="8"/>
      <color indexed="81"/>
      <name val="Tahoma"/>
      <family val="2"/>
    </font>
    <font>
      <sz val="8"/>
      <name val="Arial"/>
      <family val="2"/>
    </font>
    <font>
      <b/>
      <sz val="11"/>
      <name val="Calibri"/>
      <family val="2"/>
    </font>
    <font>
      <sz val="11"/>
      <name val="Calibri"/>
      <family val="2"/>
    </font>
    <font>
      <sz val="11"/>
      <color rgb="FFFFFFFF"/>
      <name val="Calibri"/>
      <family val="2"/>
    </font>
  </fonts>
  <fills count="6">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
      <patternFill patternType="solid">
        <fgColor theme="9" tint="0.59999389629810485"/>
        <bgColor indexed="64"/>
      </patternFill>
    </fill>
  </fills>
  <borders count="7">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23">
    <xf numFmtId="0" fontId="0" fillId="0" borderId="0" xfId="0"/>
    <xf numFmtId="0" fontId="3" fillId="0" borderId="0" xfId="0" applyFont="1"/>
    <xf numFmtId="0" fontId="4" fillId="0" borderId="0" xfId="0" applyFont="1"/>
    <xf numFmtId="164" fontId="4" fillId="2" borderId="0" xfId="0" applyNumberFormat="1" applyFont="1" applyFill="1" applyBorder="1"/>
    <xf numFmtId="0" fontId="4" fillId="0" borderId="0" xfId="0" applyFont="1" applyAlignment="1">
      <alignment horizontal="right"/>
    </xf>
    <xf numFmtId="0" fontId="4" fillId="0" borderId="0" xfId="0" applyNumberFormat="1" applyFont="1"/>
    <xf numFmtId="0" fontId="4" fillId="2" borderId="0" xfId="0" applyFont="1" applyFill="1" applyBorder="1"/>
    <xf numFmtId="3" fontId="4" fillId="0" borderId="0" xfId="0" applyNumberFormat="1" applyFont="1"/>
    <xf numFmtId="166" fontId="4" fillId="3" borderId="0" xfId="0" applyNumberFormat="1" applyFont="1" applyFill="1" applyBorder="1"/>
    <xf numFmtId="165" fontId="4" fillId="0" borderId="0" xfId="0" applyNumberFormat="1" applyFont="1"/>
    <xf numFmtId="164" fontId="4" fillId="0" borderId="0" xfId="0" applyNumberFormat="1" applyFont="1"/>
    <xf numFmtId="164" fontId="4" fillId="4" borderId="0" xfId="0" applyNumberFormat="1" applyFont="1" applyFill="1" applyBorder="1"/>
    <xf numFmtId="49" fontId="0" fillId="0" borderId="0" xfId="0" applyNumberFormat="1"/>
    <xf numFmtId="0" fontId="0" fillId="0" borderId="0" xfId="0" applyNumberFormat="1"/>
    <xf numFmtId="0" fontId="0" fillId="0" borderId="0" xfId="0" applyAlignment="1">
      <alignment horizontal="right" textRotation="90"/>
    </xf>
    <xf numFmtId="0" fontId="0" fillId="5" borderId="0" xfId="0" applyFill="1" applyAlignment="1">
      <alignment horizontal="right" textRotation="90"/>
    </xf>
    <xf numFmtId="0" fontId="5" fillId="0" borderId="0" xfId="0" applyFont="1"/>
    <xf numFmtId="166" fontId="0" fillId="0" borderId="1" xfId="0" applyNumberFormat="1" applyBorder="1"/>
    <xf numFmtId="164" fontId="0" fillId="0" borderId="2" xfId="0" applyNumberFormat="1" applyBorder="1"/>
    <xf numFmtId="166" fontId="0" fillId="0" borderId="3" xfId="0" applyNumberFormat="1" applyBorder="1"/>
    <xf numFmtId="164" fontId="0" fillId="0" borderId="4" xfId="0" applyNumberFormat="1" applyBorder="1"/>
    <xf numFmtId="166" fontId="0" fillId="0" borderId="5" xfId="0" applyNumberFormat="1" applyBorder="1"/>
    <xf numFmtId="164" fontId="0" fillId="0" borderId="6" xfId="0" applyNumberFormat="1" applyBorder="1"/>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STS_1!$K$1</c:f>
          <c:strCache>
            <c:ptCount val="1"/>
            <c:pt idx="0">
              <c:v>Sensitivity of Price to Elasticity</c:v>
            </c:pt>
          </c:strCache>
        </c:strRef>
      </c:tx>
      <c:layout/>
      <c:overlay val="0"/>
      <c:txPr>
        <a:bodyPr/>
        <a:lstStyle/>
        <a:p>
          <a:pPr>
            <a:defRPr sz="1400"/>
          </a:pPr>
          <a:endParaRPr lang="en-US"/>
        </a:p>
      </c:txPr>
    </c:title>
    <c:autoTitleDeleted val="0"/>
    <c:plotArea>
      <c:layout/>
      <c:lineChart>
        <c:grouping val="standard"/>
        <c:varyColors val="0"/>
        <c:ser>
          <c:idx val="0"/>
          <c:order val="0"/>
          <c:cat>
            <c:numRef>
              <c:f>STS_1!$A$5:$A$14</c:f>
              <c:numCache>
                <c:formatCode>General</c:formatCode>
                <c:ptCount val="10"/>
                <c:pt idx="0">
                  <c:v>-2.7000000476837158</c:v>
                </c:pt>
                <c:pt idx="1">
                  <c:v>-2.6000001430511475</c:v>
                </c:pt>
                <c:pt idx="2">
                  <c:v>-2.5</c:v>
                </c:pt>
                <c:pt idx="3">
                  <c:v>-2.4000000953674316</c:v>
                </c:pt>
                <c:pt idx="4">
                  <c:v>-2.2999999523162842</c:v>
                </c:pt>
                <c:pt idx="5">
                  <c:v>-2.2000000476837158</c:v>
                </c:pt>
                <c:pt idx="6">
                  <c:v>-2.1000001430511475</c:v>
                </c:pt>
                <c:pt idx="7">
                  <c:v>-2</c:v>
                </c:pt>
                <c:pt idx="8">
                  <c:v>-1.9000000953674316</c:v>
                </c:pt>
                <c:pt idx="9">
                  <c:v>-1.8000000715255737</c:v>
                </c:pt>
              </c:numCache>
            </c:numRef>
          </c:cat>
          <c:val>
            <c:numRef>
              <c:f>STS_1!$K$5:$K$14</c:f>
              <c:numCache>
                <c:formatCode>General</c:formatCode>
                <c:ptCount val="10"/>
                <c:pt idx="0">
                  <c:v>508.24</c:v>
                </c:pt>
                <c:pt idx="1">
                  <c:v>520</c:v>
                </c:pt>
                <c:pt idx="2">
                  <c:v>533.33000000000004</c:v>
                </c:pt>
                <c:pt idx="3">
                  <c:v>548.57000000000005</c:v>
                </c:pt>
                <c:pt idx="4">
                  <c:v>566.15</c:v>
                </c:pt>
                <c:pt idx="5">
                  <c:v>586.66999999999996</c:v>
                </c:pt>
                <c:pt idx="6">
                  <c:v>610.91</c:v>
                </c:pt>
                <c:pt idx="7">
                  <c:v>640</c:v>
                </c:pt>
                <c:pt idx="8">
                  <c:v>675.56</c:v>
                </c:pt>
                <c:pt idx="9">
                  <c:v>720</c:v>
                </c:pt>
              </c:numCache>
            </c:numRef>
          </c:val>
          <c:smooth val="0"/>
        </c:ser>
        <c:dLbls>
          <c:showLegendKey val="0"/>
          <c:showVal val="0"/>
          <c:showCatName val="0"/>
          <c:showSerName val="0"/>
          <c:showPercent val="0"/>
          <c:showBubbleSize val="0"/>
        </c:dLbls>
        <c:marker val="1"/>
        <c:smooth val="0"/>
        <c:axId val="680625632"/>
        <c:axId val="680624848"/>
      </c:lineChart>
      <c:catAx>
        <c:axId val="680625632"/>
        <c:scaling>
          <c:orientation val="minMax"/>
        </c:scaling>
        <c:delete val="0"/>
        <c:axPos val="b"/>
        <c:title>
          <c:tx>
            <c:rich>
              <a:bodyPr/>
              <a:lstStyle/>
              <a:p>
                <a:pPr>
                  <a:defRPr/>
                </a:pPr>
                <a:r>
                  <a:rPr lang="en-US"/>
                  <a:t>Elasticity ($B$10)</a:t>
                </a:r>
              </a:p>
            </c:rich>
          </c:tx>
          <c:layout/>
          <c:overlay val="0"/>
        </c:title>
        <c:numFmt formatCode="General" sourceLinked="1"/>
        <c:majorTickMark val="out"/>
        <c:minorTickMark val="none"/>
        <c:tickLblPos val="nextTo"/>
        <c:crossAx val="680624848"/>
        <c:crosses val="autoZero"/>
        <c:auto val="1"/>
        <c:lblAlgn val="ctr"/>
        <c:lblOffset val="100"/>
        <c:noMultiLvlLbl val="0"/>
      </c:catAx>
      <c:valAx>
        <c:axId val="680624848"/>
        <c:scaling>
          <c:orientation val="minMax"/>
        </c:scaling>
        <c:delete val="0"/>
        <c:axPos val="l"/>
        <c:majorGridlines/>
        <c:numFmt formatCode="General" sourceLinked="1"/>
        <c:majorTickMark val="out"/>
        <c:minorTickMark val="none"/>
        <c:tickLblPos val="nextTo"/>
        <c:crossAx val="680625632"/>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10</xdr:col>
      <xdr:colOff>0</xdr:colOff>
      <xdr:row>15</xdr:row>
      <xdr:rowOff>0</xdr:rowOff>
    </xdr:from>
    <xdr:to>
      <xdr:col>18</xdr:col>
      <xdr:colOff>0</xdr:colOff>
      <xdr:row>30</xdr:row>
      <xdr:rowOff>0</xdr:rowOff>
    </xdr:to>
    <xdr:graphicFrame macro="">
      <xdr:nvGraphicFramePr>
        <xdr:cNvPr id="2" name="STS_1_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0</xdr:colOff>
      <xdr:row>3</xdr:row>
      <xdr:rowOff>0</xdr:rowOff>
    </xdr:from>
    <xdr:to>
      <xdr:col>16</xdr:col>
      <xdr:colOff>0</xdr:colOff>
      <xdr:row>5</xdr:row>
      <xdr:rowOff>171450</xdr:rowOff>
    </xdr:to>
    <xdr:sp macro="" textlink="">
      <xdr:nvSpPr>
        <xdr:cNvPr id="3" name="TextBox 2"/>
        <xdr:cNvSpPr txBox="1"/>
      </xdr:nvSpPr>
      <xdr:spPr>
        <a:xfrm>
          <a:off x="7315200" y="571500"/>
          <a:ext cx="2438400" cy="762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When you select an output from the dropdown list in cell $K$4, the chart will adapt to that output.</a:t>
          </a:r>
        </a:p>
      </xdr:txBody>
    </xdr:sp>
    <xdr:clientData/>
  </xdr:twoCellAnchor>
  <xdr:twoCellAnchor>
    <xdr:from>
      <xdr:col>4</xdr:col>
      <xdr:colOff>1</xdr:colOff>
      <xdr:row>5</xdr:row>
      <xdr:rowOff>0</xdr:rowOff>
    </xdr:from>
    <xdr:to>
      <xdr:col>8</xdr:col>
      <xdr:colOff>495301</xdr:colOff>
      <xdr:row>13</xdr:row>
      <xdr:rowOff>91440</xdr:rowOff>
    </xdr:to>
    <xdr:sp macro="" textlink="">
      <xdr:nvSpPr>
        <xdr:cNvPr id="4" name="TextBox 3"/>
        <xdr:cNvSpPr txBox="1"/>
      </xdr:nvSpPr>
      <xdr:spPr>
        <a:xfrm>
          <a:off x="2438401" y="1112520"/>
          <a:ext cx="2933700" cy="155448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As the elasticity increases from -2.7 to -1.8 (which means that demand is less sensitive to price), the optimal price increases, as does the profit. The company can afford to raise its price and keep up its demand, thus making more on suits and selling more of the complementary products.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I17"/>
  <sheetViews>
    <sheetView tabSelected="1" workbookViewId="0"/>
  </sheetViews>
  <sheetFormatPr defaultColWidth="9.109375" defaultRowHeight="14.4" x14ac:dyDescent="0.3"/>
  <cols>
    <col min="1" max="1" width="22.88671875" style="2" customWidth="1"/>
    <col min="2" max="2" width="16.44140625" style="2" customWidth="1"/>
    <col min="3" max="3" width="9.109375" style="2"/>
    <col min="4" max="4" width="16.44140625" style="2" customWidth="1"/>
    <col min="5" max="16384" width="9.109375" style="2"/>
  </cols>
  <sheetData>
    <row r="1" spans="1:9" x14ac:dyDescent="0.3">
      <c r="A1" s="1" t="s">
        <v>0</v>
      </c>
    </row>
    <row r="3" spans="1:9" x14ac:dyDescent="0.3">
      <c r="A3" s="2" t="s">
        <v>1</v>
      </c>
      <c r="D3" s="2" t="s">
        <v>10</v>
      </c>
      <c r="H3" s="1"/>
    </row>
    <row r="4" spans="1:9" x14ac:dyDescent="0.3">
      <c r="A4" s="2" t="s">
        <v>2</v>
      </c>
      <c r="B4" s="3">
        <v>350</v>
      </c>
      <c r="E4" s="4" t="s">
        <v>11</v>
      </c>
      <c r="F4" s="4" t="s">
        <v>12</v>
      </c>
      <c r="H4" s="5"/>
      <c r="I4" s="5"/>
    </row>
    <row r="5" spans="1:9" x14ac:dyDescent="0.3">
      <c r="A5" s="2" t="s">
        <v>3</v>
      </c>
      <c r="B5" s="6">
        <v>300</v>
      </c>
      <c r="D5" s="2" t="s">
        <v>13</v>
      </c>
      <c r="E5" s="6">
        <v>1.5</v>
      </c>
      <c r="F5" s="6">
        <v>2</v>
      </c>
      <c r="H5" s="5"/>
      <c r="I5" s="5"/>
    </row>
    <row r="6" spans="1:9" x14ac:dyDescent="0.3">
      <c r="A6" s="2" t="s">
        <v>9</v>
      </c>
      <c r="B6" s="3">
        <v>320</v>
      </c>
      <c r="D6" s="2" t="s">
        <v>14</v>
      </c>
      <c r="E6" s="3">
        <v>15</v>
      </c>
      <c r="F6" s="3">
        <v>25</v>
      </c>
      <c r="H6" s="5"/>
      <c r="I6" s="5"/>
    </row>
    <row r="8" spans="1:9" x14ac:dyDescent="0.3">
      <c r="A8" s="2" t="s">
        <v>5</v>
      </c>
    </row>
    <row r="9" spans="1:9" x14ac:dyDescent="0.3">
      <c r="A9" s="2" t="s">
        <v>6</v>
      </c>
      <c r="B9" s="7">
        <f>B5/B4^B10</f>
        <v>687529544.81971073</v>
      </c>
    </row>
    <row r="10" spans="1:9" x14ac:dyDescent="0.3">
      <c r="A10" s="2" t="s">
        <v>4</v>
      </c>
      <c r="B10" s="6">
        <v>-2.5</v>
      </c>
    </row>
    <row r="12" spans="1:9" x14ac:dyDescent="0.3">
      <c r="A12" s="1" t="s">
        <v>15</v>
      </c>
    </row>
    <row r="13" spans="1:9" x14ac:dyDescent="0.3">
      <c r="A13" s="2" t="s">
        <v>7</v>
      </c>
      <c r="B13" s="8">
        <v>412.5</v>
      </c>
    </row>
    <row r="14" spans="1:9" x14ac:dyDescent="0.3">
      <c r="A14" s="2" t="s">
        <v>8</v>
      </c>
      <c r="B14" s="9">
        <f>B9*B13^B10</f>
        <v>198.94429211786277</v>
      </c>
    </row>
    <row r="15" spans="1:9" x14ac:dyDescent="0.3">
      <c r="A15" s="2" t="s">
        <v>16</v>
      </c>
      <c r="B15" s="10">
        <f>(Price-UnitCost)*B14</f>
        <v>18402.347020902307</v>
      </c>
    </row>
    <row r="16" spans="1:9" x14ac:dyDescent="0.3">
      <c r="A16" s="2" t="s">
        <v>17</v>
      </c>
      <c r="B16" s="10">
        <f>E9*SUMPRODUCT(E5:F5,E6:F6)*B14</f>
        <v>0</v>
      </c>
    </row>
    <row r="17" spans="1:2" x14ac:dyDescent="0.3">
      <c r="A17" s="2" t="s">
        <v>18</v>
      </c>
      <c r="B17" s="11">
        <f>SUM(B15:B16)</f>
        <v>18402.347020902307</v>
      </c>
    </row>
  </sheetData>
  <phoneticPr fontId="2" type="noConversion"/>
  <printOptions headings="1" gridLines="1"/>
  <pageMargins left="0.75" right="0.75" top="1" bottom="1" header="0.5" footer="0.5"/>
  <pageSetup scale="72"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workbookViewId="0"/>
  </sheetViews>
  <sheetFormatPr defaultRowHeight="14.4" x14ac:dyDescent="0.3"/>
  <sheetData>
    <row r="1" spans="1:2" x14ac:dyDescent="0.3">
      <c r="A1">
        <v>1</v>
      </c>
    </row>
    <row r="2" spans="1:2" x14ac:dyDescent="0.3">
      <c r="A2" t="s">
        <v>19</v>
      </c>
    </row>
    <row r="3" spans="1:2" x14ac:dyDescent="0.3">
      <c r="A3">
        <v>1</v>
      </c>
    </row>
    <row r="4" spans="1:2" x14ac:dyDescent="0.3">
      <c r="A4">
        <v>-2.7</v>
      </c>
    </row>
    <row r="5" spans="1:2" x14ac:dyDescent="0.3">
      <c r="A5">
        <v>-1.8</v>
      </c>
    </row>
    <row r="6" spans="1:2" x14ac:dyDescent="0.3">
      <c r="A6">
        <v>0.1</v>
      </c>
    </row>
    <row r="8" spans="1:2" x14ac:dyDescent="0.3">
      <c r="A8" s="12"/>
      <c r="B8" s="12"/>
    </row>
    <row r="9" spans="1:2" x14ac:dyDescent="0.3">
      <c r="A9" t="s">
        <v>20</v>
      </c>
    </row>
    <row r="10" spans="1:2" x14ac:dyDescent="0.3">
      <c r="A10" t="s">
        <v>4</v>
      </c>
    </row>
    <row r="15" spans="1:2" x14ac:dyDescent="0.3">
      <c r="B15" s="1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4"/>
  <sheetViews>
    <sheetView workbookViewId="0"/>
  </sheetViews>
  <sheetFormatPr defaultRowHeight="14.4" x14ac:dyDescent="0.3"/>
  <sheetData>
    <row r="1" spans="1:11" x14ac:dyDescent="0.3">
      <c r="A1" s="1" t="s">
        <v>21</v>
      </c>
      <c r="K1" s="16" t="str">
        <f>CONCATENATE("Sensitivity of ",$K$4," to ","Elasticity")</f>
        <v>Sensitivity of Price to Elasticity</v>
      </c>
    </row>
    <row r="3" spans="1:11" x14ac:dyDescent="0.3">
      <c r="A3" t="s">
        <v>22</v>
      </c>
      <c r="K3" t="s">
        <v>24</v>
      </c>
    </row>
    <row r="4" spans="1:11" ht="30" x14ac:dyDescent="0.3">
      <c r="B4" s="14" t="s">
        <v>7</v>
      </c>
      <c r="C4" s="14" t="s">
        <v>23</v>
      </c>
      <c r="J4" s="16">
        <f>MATCH($K$4,OutputAddresses,0)</f>
        <v>1</v>
      </c>
      <c r="K4" s="15" t="s">
        <v>7</v>
      </c>
    </row>
    <row r="5" spans="1:11" x14ac:dyDescent="0.3">
      <c r="A5" s="13">
        <v>-2.7000000476837158</v>
      </c>
      <c r="B5" s="17">
        <v>508.24</v>
      </c>
      <c r="C5" s="18">
        <v>20626.759999999998</v>
      </c>
      <c r="K5">
        <f>INDEX(OutputValues,1,$J$4)</f>
        <v>508.24</v>
      </c>
    </row>
    <row r="6" spans="1:11" x14ac:dyDescent="0.3">
      <c r="A6" s="13">
        <v>-2.6000001430511475</v>
      </c>
      <c r="B6" s="19">
        <v>520</v>
      </c>
      <c r="C6" s="20">
        <v>21434.799999999999</v>
      </c>
      <c r="K6">
        <f>INDEX(OutputValues,2,$J$4)</f>
        <v>520</v>
      </c>
    </row>
    <row r="7" spans="1:11" x14ac:dyDescent="0.3">
      <c r="A7" s="13">
        <v>-2.5</v>
      </c>
      <c r="B7" s="19">
        <v>533.33000000000004</v>
      </c>
      <c r="C7" s="20">
        <v>22328.18</v>
      </c>
      <c r="K7">
        <f>INDEX(OutputValues,3,$J$4)</f>
        <v>533.33000000000004</v>
      </c>
    </row>
    <row r="8" spans="1:11" x14ac:dyDescent="0.3">
      <c r="A8" s="13">
        <v>-2.4000000953674316</v>
      </c>
      <c r="B8" s="19">
        <v>548.57000000000005</v>
      </c>
      <c r="C8" s="20">
        <v>23320.98</v>
      </c>
      <c r="K8">
        <f>INDEX(OutputValues,4,$J$4)</f>
        <v>548.57000000000005</v>
      </c>
    </row>
    <row r="9" spans="1:11" x14ac:dyDescent="0.3">
      <c r="A9" s="13">
        <v>-2.2999999523162842</v>
      </c>
      <c r="B9" s="19">
        <v>566.15</v>
      </c>
      <c r="C9" s="20">
        <v>24430.66</v>
      </c>
      <c r="K9">
        <f>INDEX(OutputValues,5,$J$4)</f>
        <v>566.15</v>
      </c>
    </row>
    <row r="10" spans="1:11" x14ac:dyDescent="0.3">
      <c r="A10" s="13">
        <v>-2.2000000476837158</v>
      </c>
      <c r="B10" s="19">
        <v>586.66999999999996</v>
      </c>
      <c r="C10" s="20">
        <v>25679.03</v>
      </c>
      <c r="K10">
        <f>INDEX(OutputValues,6,$J$4)</f>
        <v>586.66999999999996</v>
      </c>
    </row>
    <row r="11" spans="1:11" x14ac:dyDescent="0.3">
      <c r="A11" s="13">
        <v>-2.1000001430511475</v>
      </c>
      <c r="B11" s="19">
        <v>610.91</v>
      </c>
      <c r="C11" s="20">
        <v>27093.84</v>
      </c>
      <c r="K11">
        <f>INDEX(OutputValues,7,$J$4)</f>
        <v>610.91</v>
      </c>
    </row>
    <row r="12" spans="1:11" x14ac:dyDescent="0.3">
      <c r="A12" s="13">
        <v>-2</v>
      </c>
      <c r="B12" s="19">
        <v>640</v>
      </c>
      <c r="C12" s="20">
        <v>28710.94</v>
      </c>
      <c r="K12">
        <f>INDEX(OutputValues,8,$J$4)</f>
        <v>640</v>
      </c>
    </row>
    <row r="13" spans="1:11" x14ac:dyDescent="0.3">
      <c r="A13" s="13">
        <v>-1.9000000953674316</v>
      </c>
      <c r="B13" s="19">
        <v>675.56</v>
      </c>
      <c r="C13" s="20">
        <v>30577.5</v>
      </c>
      <c r="K13">
        <f>INDEX(OutputValues,9,$J$4)</f>
        <v>675.56</v>
      </c>
    </row>
    <row r="14" spans="1:11" x14ac:dyDescent="0.3">
      <c r="A14" s="13">
        <v>-1.8000000715255737</v>
      </c>
      <c r="B14" s="21">
        <v>720</v>
      </c>
      <c r="C14" s="22">
        <v>32757.08</v>
      </c>
      <c r="K14">
        <f>INDEX(OutputValues,10,$J$4)</f>
        <v>720</v>
      </c>
    </row>
  </sheetData>
  <dataValidations count="1">
    <dataValidation type="list" allowBlank="1" showInputMessage="1" showErrorMessage="1" sqref="K4">
      <formula1>OutputAddresses</formula1>
    </dataValidation>
  </dataValidation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8</vt:i4>
      </vt:variant>
    </vt:vector>
  </HeadingPairs>
  <TitlesOfParts>
    <vt:vector size="10" baseType="lpstr">
      <vt:lpstr>Model</vt:lpstr>
      <vt:lpstr>STS_1</vt:lpstr>
      <vt:lpstr>STS_1!ChartData</vt:lpstr>
      <vt:lpstr>STS_1!InputValues</vt:lpstr>
      <vt:lpstr>STS_1!OutputAddresses</vt:lpstr>
      <vt:lpstr>STS_1!OutputValues</vt:lpstr>
      <vt:lpstr>Price</vt:lpstr>
      <vt:lpstr>Model!Print_Area</vt:lpstr>
      <vt:lpstr>Profit</vt:lpstr>
      <vt:lpstr>UnitCost</vt:lpstr>
    </vt:vector>
  </TitlesOfParts>
  <Company>Kelley School of Business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cp:lastPrinted>2002-11-06T15:37:21Z</cp:lastPrinted>
  <dcterms:created xsi:type="dcterms:W3CDTF">1999-07-26T02:58:45Z</dcterms:created>
  <dcterms:modified xsi:type="dcterms:W3CDTF">2014-03-10T20:32:15Z</dcterms:modified>
</cp:coreProperties>
</file>